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TS3220DD10\inasaku\MAIN-01\M$ 経理\03_旅費精算書\"/>
    </mc:Choice>
  </mc:AlternateContent>
  <xr:revisionPtr revIDLastSave="0" documentId="13_ncr:1_{3B2D8582-555D-4EFD-8B15-F9C64F2C4715}" xr6:coauthVersionLast="47" xr6:coauthVersionMax="47" xr10:uidLastSave="{00000000-0000-0000-0000-000000000000}"/>
  <bookViews>
    <workbookView xWindow="-120" yWindow="-120" windowWidth="29040" windowHeight="15720" tabRatio="383" xr2:uid="{00000000-000D-0000-FFFF-FFFF00000000}"/>
  </bookViews>
  <sheets>
    <sheet name="【2024改良版】★20231220★ (計算式あり)" sheetId="19" r:id="rId1"/>
  </sheets>
  <definedNames>
    <definedName name="_xlnm.Print_Area" localSheetId="0">'【2024改良版】★20231220★ (計算式あり)'!$A$2:$L$48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9" l="1"/>
  <c r="K35" i="19"/>
  <c r="K8" i="19"/>
  <c r="K17" i="19"/>
  <c r="K16" i="19"/>
  <c r="K15" i="19"/>
  <c r="K14" i="19"/>
  <c r="K13" i="19"/>
  <c r="K12" i="19"/>
  <c r="K10" i="19"/>
  <c r="K9" i="19"/>
  <c r="M16" i="19" l="1"/>
  <c r="K18" i="19"/>
  <c r="K20" i="19" l="1"/>
  <c r="K19" i="19"/>
  <c r="K21" i="19" l="1"/>
  <c r="K37" i="19" s="1"/>
  <c r="D46" i="19" s="1"/>
</calcChain>
</file>

<file path=xl/sharedStrings.xml><?xml version="1.0" encoding="utf-8"?>
<sst xmlns="http://schemas.openxmlformats.org/spreadsheetml/2006/main" count="96" uniqueCount="82">
  <si>
    <t>検査・調査時間</t>
    <rPh sb="0" eb="2">
      <t>ケンサ</t>
    </rPh>
    <rPh sb="3" eb="5">
      <t>チョウサ</t>
    </rPh>
    <rPh sb="5" eb="7">
      <t>ジカン</t>
    </rPh>
    <phoneticPr fontId="1"/>
  </si>
  <si>
    <t>源泉徴収</t>
    <rPh sb="0" eb="2">
      <t>ゲンセン</t>
    </rPh>
    <rPh sb="2" eb="4">
      <t>チョウシュウ</t>
    </rPh>
    <phoneticPr fontId="1"/>
  </si>
  <si>
    <t>自家用車使用</t>
    <rPh sb="0" eb="4">
      <t>ジカヨウシャ</t>
    </rPh>
    <rPh sb="4" eb="6">
      <t>シヨウ</t>
    </rPh>
    <phoneticPr fontId="1"/>
  </si>
  <si>
    <t>運転時間</t>
    <rPh sb="0" eb="2">
      <t>ウンテン</t>
    </rPh>
    <rPh sb="2" eb="4">
      <t>ジカン</t>
    </rPh>
    <phoneticPr fontId="1"/>
  </si>
  <si>
    <t>走行距離</t>
    <rPh sb="0" eb="2">
      <t>ソウコウ</t>
    </rPh>
    <rPh sb="2" eb="4">
      <t>キョリ</t>
    </rPh>
    <phoneticPr fontId="1"/>
  </si>
  <si>
    <t>高速道路利用</t>
    <rPh sb="0" eb="2">
      <t>コウソク</t>
    </rPh>
    <rPh sb="2" eb="4">
      <t>ドウロ</t>
    </rPh>
    <rPh sb="4" eb="6">
      <t>リヨウ</t>
    </rPh>
    <phoneticPr fontId="1"/>
  </si>
  <si>
    <t>発</t>
    <rPh sb="0" eb="1">
      <t>ハツ</t>
    </rPh>
    <phoneticPr fontId="1"/>
  </si>
  <si>
    <t>→</t>
    <phoneticPr fontId="1"/>
  </si>
  <si>
    <t>着</t>
    <rPh sb="0" eb="1">
      <t>チャク</t>
    </rPh>
    <phoneticPr fontId="1"/>
  </si>
  <si>
    <t>移動月日</t>
    <rPh sb="0" eb="2">
      <t>イドウ</t>
    </rPh>
    <rPh sb="2" eb="4">
      <t>ガッピ</t>
    </rPh>
    <phoneticPr fontId="1"/>
  </si>
  <si>
    <t>乗車区間</t>
    <rPh sb="0" eb="2">
      <t>ジョウシャ</t>
    </rPh>
    <rPh sb="2" eb="4">
      <t>クカン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</si>
  <si>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</si>
  <si>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</si>
  <si>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</si>
  <si>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</si>
  <si>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(</t>
    <phoneticPr fontId="1"/>
  </si>
  <si>
    <t>)</t>
    <phoneticPr fontId="1"/>
  </si>
  <si>
    <t>往・復</t>
    <rPh sb="0" eb="1">
      <t>オウ</t>
    </rPh>
    <rPh sb="2" eb="3">
      <t>サカエ</t>
    </rPh>
    <phoneticPr fontId="1"/>
  </si>
  <si>
    <t>公共交通機関利用</t>
    <rPh sb="0" eb="2">
      <t>コウキョウ</t>
    </rPh>
    <rPh sb="2" eb="4">
      <t>コウツウ</t>
    </rPh>
    <rPh sb="4" eb="6">
      <t>キカン</t>
    </rPh>
    <rPh sb="6" eb="8">
      <t>リヨウ</t>
    </rPh>
    <phoneticPr fontId="1"/>
  </si>
  <si>
    <t>支払先(交通機関)</t>
    <rPh sb="0" eb="3">
      <t>シハライサキ</t>
    </rPh>
    <rPh sb="4" eb="6">
      <t>コウツウ</t>
    </rPh>
    <rPh sb="6" eb="8">
      <t>キカン</t>
    </rPh>
    <phoneticPr fontId="1"/>
  </si>
  <si>
    <t>請求日</t>
    <rPh sb="0" eb="3">
      <t>セイキュウビ</t>
    </rPh>
    <phoneticPr fontId="1"/>
  </si>
  <si>
    <t>請求者</t>
    <rPh sb="0" eb="3">
      <t>セイキュウシャ</t>
    </rPh>
    <phoneticPr fontId="1"/>
  </si>
  <si>
    <t>印</t>
    <rPh sb="0" eb="1">
      <t>イン</t>
    </rPh>
    <phoneticPr fontId="1"/>
  </si>
  <si>
    <t>￥</t>
    <phoneticPr fontId="1"/>
  </si>
  <si>
    <t>旅費受領者</t>
    <rPh sb="0" eb="2">
      <t>リョヒ</t>
    </rPh>
    <rPh sb="2" eb="5">
      <t>ジュリョウシャ</t>
    </rPh>
    <phoneticPr fontId="1"/>
  </si>
  <si>
    <t>期日        :</t>
    <rPh sb="0" eb="2">
      <t>キジツ</t>
    </rPh>
    <phoneticPr fontId="1"/>
  </si>
  <si>
    <t>訪問先     :</t>
    <rPh sb="0" eb="3">
      <t>ホウモンサキ</t>
    </rPh>
    <phoneticPr fontId="1"/>
  </si>
  <si>
    <t>用務        :</t>
    <rPh sb="0" eb="2">
      <t>ヨウム</t>
    </rPh>
    <phoneticPr fontId="1"/>
  </si>
  <si>
    <t>報告書作成、レビュー、判定、
理事会・判定員会等会議、監査</t>
    <rPh sb="0" eb="3">
      <t>ホウコクショ</t>
    </rPh>
    <rPh sb="3" eb="5">
      <t>サクセイ</t>
    </rPh>
    <rPh sb="11" eb="13">
      <t>ハンテイ</t>
    </rPh>
    <rPh sb="15" eb="18">
      <t>リジカイ</t>
    </rPh>
    <rPh sb="19" eb="22">
      <t>ハンテイイン</t>
    </rPh>
    <rPh sb="22" eb="23">
      <t>カイ</t>
    </rPh>
    <rPh sb="23" eb="24">
      <t>トウ</t>
    </rPh>
    <rPh sb="24" eb="26">
      <t>カイギ</t>
    </rPh>
    <rPh sb="27" eb="29">
      <t>カンサ</t>
    </rPh>
    <phoneticPr fontId="1"/>
  </si>
  <si>
    <t>諸業務、書類審査</t>
    <rPh sb="0" eb="1">
      <t>ショ</t>
    </rPh>
    <rPh sb="1" eb="3">
      <t>ギョウム</t>
    </rPh>
    <rPh sb="4" eb="6">
      <t>ショルイ</t>
    </rPh>
    <rPh sb="6" eb="8">
      <t>シンサ</t>
    </rPh>
    <phoneticPr fontId="1"/>
  </si>
  <si>
    <t>移動時間が4時間を超えた場合</t>
    <rPh sb="0" eb="2">
      <t>イドウ</t>
    </rPh>
    <rPh sb="2" eb="4">
      <t>ジカン</t>
    </rPh>
    <rPh sb="6" eb="8">
      <t>ジカン</t>
    </rPh>
    <rPh sb="9" eb="10">
      <t>コ</t>
    </rPh>
    <rPh sb="12" eb="14">
      <t>バアイ</t>
    </rPh>
    <phoneticPr fontId="1"/>
  </si>
  <si>
    <t>⑤</t>
    <phoneticPr fontId="1"/>
  </si>
  <si>
    <t>⑥</t>
    <phoneticPr fontId="1"/>
  </si>
  <si>
    <t>昼食費（移動を含め４時間以上）</t>
    <rPh sb="0" eb="2">
      <t>チュウショク</t>
    </rPh>
    <rPh sb="2" eb="3">
      <t>ヒ</t>
    </rPh>
    <rPh sb="4" eb="6">
      <t>イドウ</t>
    </rPh>
    <rPh sb="7" eb="8">
      <t>フク</t>
    </rPh>
    <rPh sb="10" eb="14">
      <t>ジカンイジョウ</t>
    </rPh>
    <phoneticPr fontId="1"/>
  </si>
  <si>
    <t>夕食費（移動を含め８時間以上、宿泊無し）</t>
    <rPh sb="4" eb="6">
      <t>イドウ</t>
    </rPh>
    <rPh sb="7" eb="8">
      <t>フク</t>
    </rPh>
    <rPh sb="15" eb="18">
      <t>シュクハクナ</t>
    </rPh>
    <phoneticPr fontId="1"/>
  </si>
  <si>
    <t>宿泊費　（原則一律　12,000円）</t>
    <rPh sb="0" eb="3">
      <t>シュクハクヒ</t>
    </rPh>
    <rPh sb="5" eb="7">
      <t>ゲンソク</t>
    </rPh>
    <rPh sb="7" eb="9">
      <t>イチリツ</t>
    </rPh>
    <rPh sb="16" eb="17">
      <t>エン</t>
    </rPh>
    <phoneticPr fontId="1"/>
  </si>
  <si>
    <t>消費税</t>
    <rPh sb="0" eb="3">
      <t>ショウヒゼイ</t>
    </rPh>
    <phoneticPr fontId="1"/>
  </si>
  <si>
    <t>　一般社団法人　民間稲作研究所認証センター　様</t>
    <rPh sb="1" eb="3">
      <t>イッパン</t>
    </rPh>
    <rPh sb="3" eb="5">
      <t>シャダン</t>
    </rPh>
    <rPh sb="5" eb="7">
      <t>ホウジン</t>
    </rPh>
    <rPh sb="8" eb="10">
      <t>ミンカン</t>
    </rPh>
    <rPh sb="10" eb="12">
      <t>イナサク</t>
    </rPh>
    <rPh sb="12" eb="15">
      <t>ケンキュウショ</t>
    </rPh>
    <rPh sb="15" eb="17">
      <t>ニンショウ</t>
    </rPh>
    <rPh sb="22" eb="23">
      <t>サマ</t>
    </rPh>
    <phoneticPr fontId="1"/>
  </si>
  <si>
    <t>　　　　　　　　　印</t>
    <rPh sb="9" eb="10">
      <t>イン</t>
    </rPh>
    <phoneticPr fontId="1"/>
  </si>
  <si>
    <t>　領収書　【現金領収】</t>
    <rPh sb="1" eb="4">
      <t>リョウシュウショ</t>
    </rPh>
    <rPh sb="6" eb="8">
      <t>ゲンキン</t>
    </rPh>
    <rPh sb="8" eb="10">
      <t>リョウシュウ</t>
    </rPh>
    <phoneticPr fontId="1"/>
  </si>
  <si>
    <t>日当・交通費　合計</t>
    <rPh sb="0" eb="2">
      <t>ニットウ</t>
    </rPh>
    <rPh sb="3" eb="6">
      <t>コウツウヒ</t>
    </rPh>
    <rPh sb="7" eb="9">
      <t>ゴウケイ</t>
    </rPh>
    <phoneticPr fontId="1"/>
  </si>
  <si>
    <t>泊　　 ×  12,000円</t>
    <rPh sb="0" eb="1">
      <t>ト</t>
    </rPh>
    <rPh sb="13" eb="14">
      <t>エン</t>
    </rPh>
    <phoneticPr fontId="1"/>
  </si>
  <si>
    <t>実費　交通費計</t>
    <rPh sb="0" eb="2">
      <t>ジッピ</t>
    </rPh>
    <rPh sb="3" eb="6">
      <t>コウツウヒ</t>
    </rPh>
    <rPh sb="6" eb="7">
      <t>ケイ</t>
    </rPh>
    <phoneticPr fontId="1"/>
  </si>
  <si>
    <t>お支払い金額</t>
    <rPh sb="1" eb="3">
      <t>シハラ</t>
    </rPh>
    <rPh sb="4" eb="6">
      <t>キンガク</t>
    </rPh>
    <phoneticPr fontId="1"/>
  </si>
  <si>
    <t>金　額</t>
    <rPh sb="0" eb="1">
      <t>キン</t>
    </rPh>
    <rPh sb="2" eb="3">
      <t>ガク</t>
    </rPh>
    <phoneticPr fontId="1"/>
  </si>
  <si>
    <t>時間　×　　100円</t>
    <rPh sb="0" eb="2">
      <t>ジカン</t>
    </rPh>
    <rPh sb="9" eb="10">
      <t>エン</t>
    </rPh>
    <phoneticPr fontId="1"/>
  </si>
  <si>
    <t>時間　×　 2,200円</t>
    <rPh sb="0" eb="2">
      <t>ジカン</t>
    </rPh>
    <rPh sb="11" eb="12">
      <t>エン</t>
    </rPh>
    <phoneticPr fontId="1"/>
  </si>
  <si>
    <t>時間　×　 1,200円</t>
    <rPh sb="0" eb="2">
      <t>ジカン</t>
    </rPh>
    <rPh sb="11" eb="12">
      <t>エン</t>
    </rPh>
    <phoneticPr fontId="1"/>
  </si>
  <si>
    <t>時間　× 　2,200円</t>
    <rPh sb="0" eb="2">
      <t>ジカン</t>
    </rPh>
    <rPh sb="11" eb="12">
      <t>エン</t>
    </rPh>
    <phoneticPr fontId="1"/>
  </si>
  <si>
    <t>時間　×　 　300円</t>
    <rPh sb="0" eb="2">
      <t>ジカン</t>
    </rPh>
    <rPh sb="10" eb="11">
      <t>エン</t>
    </rPh>
    <phoneticPr fontId="1"/>
  </si>
  <si>
    <t>㎞ 　　×　 　 30円</t>
    <rPh sb="11" eb="12">
      <t>エン</t>
    </rPh>
    <phoneticPr fontId="1"/>
  </si>
  <si>
    <t>〇日当・自家用車分</t>
    <rPh sb="1" eb="3">
      <t>ニットウ</t>
    </rPh>
    <rPh sb="4" eb="7">
      <t>ジカヨウ</t>
    </rPh>
    <rPh sb="7" eb="8">
      <t>クルマ</t>
    </rPh>
    <rPh sb="8" eb="9">
      <t>ブン</t>
    </rPh>
    <phoneticPr fontId="1"/>
  </si>
  <si>
    <t>〇実費　交通費分（領収書　添付お願いいたします）</t>
    <rPh sb="1" eb="3">
      <t>ジッピ</t>
    </rPh>
    <rPh sb="4" eb="7">
      <t>コウツウヒ</t>
    </rPh>
    <rPh sb="7" eb="8">
      <t>ブン</t>
    </rPh>
    <rPh sb="9" eb="12">
      <t>リョウシュウショ</t>
    </rPh>
    <rPh sb="13" eb="15">
      <t>テンプ</t>
    </rPh>
    <rPh sb="16" eb="17">
      <t>ネガ</t>
    </rPh>
    <phoneticPr fontId="1"/>
  </si>
  <si>
    <t>（一）民間稲作研究所認証センター　旅費･業務精算書</t>
    <rPh sb="1" eb="2">
      <t>イチ</t>
    </rPh>
    <rPh sb="3" eb="5">
      <t>ミンカン</t>
    </rPh>
    <rPh sb="5" eb="7">
      <t>イナサク</t>
    </rPh>
    <rPh sb="7" eb="10">
      <t>ケンキュウショ</t>
    </rPh>
    <rPh sb="10" eb="12">
      <t>ニンショウ</t>
    </rPh>
    <rPh sb="17" eb="19">
      <t>リョヒ</t>
    </rPh>
    <rPh sb="20" eb="22">
      <t>ギョウム</t>
    </rPh>
    <rPh sb="22" eb="25">
      <t>セイサンショ</t>
    </rPh>
    <phoneticPr fontId="1"/>
  </si>
  <si>
    <t>公共交通機関　　利用</t>
    <rPh sb="0" eb="2">
      <t>コウキョウ</t>
    </rPh>
    <rPh sb="2" eb="4">
      <t>コウツウ</t>
    </rPh>
    <rPh sb="4" eb="6">
      <t>キカン</t>
    </rPh>
    <rPh sb="8" eb="10">
      <t>リヨウ</t>
    </rPh>
    <phoneticPr fontId="1"/>
  </si>
  <si>
    <t>　①　×10％四捨五入</t>
    <rPh sb="7" eb="11">
      <t>シシャゴニュウ</t>
    </rPh>
    <phoneticPr fontId="1"/>
  </si>
  <si>
    <t>　① ×0.1021（小数点以下切捨）</t>
    <rPh sb="11" eb="14">
      <t>ショウスウテン</t>
    </rPh>
    <rPh sb="14" eb="16">
      <t>イカ</t>
    </rPh>
    <rPh sb="16" eb="18">
      <t>キリス</t>
    </rPh>
    <phoneticPr fontId="1"/>
  </si>
  <si>
    <t>日当・交通費　支払い計　　　　（　①　＋　②　―　③　）</t>
    <rPh sb="0" eb="2">
      <t>ニットウ</t>
    </rPh>
    <rPh sb="3" eb="6">
      <t>コウツウヒ</t>
    </rPh>
    <rPh sb="7" eb="9">
      <t>シハラ</t>
    </rPh>
    <rPh sb="10" eb="11">
      <t>ケイ</t>
    </rPh>
    <phoneticPr fontId="1"/>
  </si>
  <si>
    <t>④　+　⑤　　</t>
    <phoneticPr fontId="1"/>
  </si>
  <si>
    <t>日当までを、年末調整にて、支払い調書作成予定</t>
    <rPh sb="0" eb="2">
      <t>ニットウ</t>
    </rPh>
    <rPh sb="6" eb="8">
      <t>ネンマツ</t>
    </rPh>
    <rPh sb="8" eb="10">
      <t>チョウセイ</t>
    </rPh>
    <rPh sb="13" eb="15">
      <t>シハラ</t>
    </rPh>
    <rPh sb="16" eb="18">
      <t>チョウショ</t>
    </rPh>
    <rPh sb="18" eb="20">
      <t>サクセイ</t>
    </rPh>
    <rPh sb="20" eb="22">
      <t>ヨテイ</t>
    </rPh>
    <phoneticPr fontId="1"/>
  </si>
  <si>
    <t>駐車場</t>
    <rPh sb="0" eb="3">
      <t>チュウシャジョウ</t>
    </rPh>
    <phoneticPr fontId="1"/>
  </si>
  <si>
    <t>タクシー代</t>
    <rPh sb="4" eb="5">
      <t>ダイ</t>
    </rPh>
    <phoneticPr fontId="1"/>
  </si>
  <si>
    <t>その他実費経費</t>
    <rPh sb="2" eb="3">
      <t>タ</t>
    </rPh>
    <rPh sb="3" eb="5">
      <t>ジッピ</t>
    </rPh>
    <rPh sb="5" eb="7">
      <t>ケイヒ</t>
    </rPh>
    <phoneticPr fontId="1"/>
  </si>
  <si>
    <t>講師料</t>
    <rPh sb="0" eb="2">
      <t>コウシ</t>
    </rPh>
    <rPh sb="2" eb="3">
      <t>リョウ</t>
    </rPh>
    <phoneticPr fontId="1"/>
  </si>
  <si>
    <t>時間　× 　3,000円</t>
    <rPh sb="0" eb="2">
      <t>ジカン</t>
    </rPh>
    <rPh sb="11" eb="12">
      <t>エン</t>
    </rPh>
    <phoneticPr fontId="1"/>
  </si>
  <si>
    <t>但し　旅費・業務として、領収しました。</t>
    <rPh sb="0" eb="1">
      <t>タダ</t>
    </rPh>
    <rPh sb="3" eb="5">
      <t>リョヒ</t>
    </rPh>
    <rPh sb="6" eb="8">
      <t>ギョウム</t>
    </rPh>
    <rPh sb="12" eb="14">
      <t>リョウシュウ</t>
    </rPh>
    <phoneticPr fontId="1"/>
  </si>
  <si>
    <t>日　　 ×   1,200円</t>
    <rPh sb="0" eb="1">
      <t>ニチ</t>
    </rPh>
    <rPh sb="13" eb="14">
      <t>エン</t>
    </rPh>
    <phoneticPr fontId="1"/>
  </si>
  <si>
    <t>日　　 ×   2,400円</t>
    <rPh sb="0" eb="1">
      <t>ニチ</t>
    </rPh>
    <rPh sb="13" eb="14">
      <t>エン</t>
    </rPh>
    <phoneticPr fontId="1"/>
  </si>
  <si>
    <t>単価変更時はこちらも訂正</t>
    <rPh sb="0" eb="2">
      <t>タンカ</t>
    </rPh>
    <rPh sb="2" eb="4">
      <t>ヘンコウ</t>
    </rPh>
    <rPh sb="4" eb="5">
      <t>ジ</t>
    </rPh>
    <rPh sb="10" eb="12">
      <t>テイセイ</t>
    </rPh>
    <phoneticPr fontId="1"/>
  </si>
  <si>
    <t>計算式あります　</t>
    <rPh sb="0" eb="2">
      <t>ケイサン</t>
    </rPh>
    <rPh sb="2" eb="3">
      <t>シキ</t>
    </rPh>
    <phoneticPr fontId="1"/>
  </si>
  <si>
    <t>判定員の交通費は、どのように決めていますか？</t>
    <rPh sb="0" eb="2">
      <t>ハンテイ</t>
    </rPh>
    <rPh sb="2" eb="3">
      <t>イン</t>
    </rPh>
    <rPh sb="4" eb="7">
      <t>コウツウヒ</t>
    </rPh>
    <rPh sb="14" eb="15">
      <t>キ</t>
    </rPh>
    <phoneticPr fontId="1"/>
  </si>
  <si>
    <t>～</t>
    <phoneticPr fontId="1"/>
  </si>
  <si>
    <t>日</t>
    <rPh sb="0" eb="1">
      <t>ヒ</t>
    </rPh>
    <phoneticPr fontId="1"/>
  </si>
  <si>
    <t>懇親会参加費</t>
    <rPh sb="0" eb="2">
      <t>コンシン</t>
    </rPh>
    <rPh sb="2" eb="3">
      <t>カイ</t>
    </rPh>
    <rPh sb="3" eb="5">
      <t>サンカ</t>
    </rPh>
    <rPh sb="5" eb="6">
      <t>ヒ</t>
    </rPh>
    <phoneticPr fontId="1"/>
  </si>
  <si>
    <t>月　</t>
    <rPh sb="0" eb="1">
      <t>ツキ</t>
    </rPh>
    <phoneticPr fontId="1"/>
  </si>
  <si>
    <t>日</t>
    <rPh sb="0" eb="1">
      <t>ニチ</t>
    </rPh>
    <phoneticPr fontId="1"/>
  </si>
  <si>
    <t>2024年　</t>
    <rPh sb="4" eb="5">
      <t>ネン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</si>
  <si>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</si>
  <si>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</si>
  <si>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受領日</t>
    <rPh sb="0" eb="2">
      <t>ジュリョウ</t>
    </rPh>
    <rPh sb="2" eb="3">
      <t>ヒ</t>
    </rPh>
    <phoneticPr fontId="1"/>
  </si>
  <si>
    <t>（:00 ～</t>
    <phoneticPr fontId="1"/>
  </si>
  <si>
    <t>:00）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</si>
</sst>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4" tint="0.59999389629810485"/>
      <name val="ＭＳ Ｐゴシック"/>
      <family val="3"/>
      <charset val="128"/>
    </font>
    <font>
      <sz val="11"/>
      <color theme="4" tint="0.79998168889431442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4" tint="0.59999389629810485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theme="4" tint="0.3999755851924192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/>
      <bottom style="thin">
        <color theme="4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/>
    <xf numFmtId="0" fontId="3" fillId="0" borderId="0" xfId="0" applyFont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0" xfId="0" applyBorder="1" applyAlignment="1"/>
    <xf numFmtId="0" fontId="2" fillId="0" borderId="0" xfId="0" applyFont="1" applyAlignment="1"/>
    <xf numFmtId="0" fontId="2" fillId="0" borderId="16" xfId="0" applyFont="1" applyBorder="1">
      <alignment vertical="center"/>
    </xf>
    <xf numFmtId="0" fontId="2" fillId="0" borderId="10" xfId="0" applyFont="1" applyBorder="1">
      <alignment vertical="center"/>
    </xf>
    <xf numFmtId="0" fontId="4" fillId="0" borderId="0" xfId="0" applyFont="1" applyAlignment="1">
      <alignment horizontal="center"/>
    </xf>
    <xf numFmtId="0" fontId="5" fillId="0" borderId="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3" xfId="0" applyBorder="1">
      <alignment vertical="center"/>
    </xf>
    <xf numFmtId="0" fontId="0" fillId="0" borderId="10" xfId="0" applyBorder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wrapText="1"/>
    </xf>
    <xf numFmtId="56" fontId="5" fillId="0" borderId="2" xfId="0" applyNumberFormat="1" applyFont="1" applyBorder="1">
      <alignment vertical="center"/>
    </xf>
    <xf numFmtId="49" fontId="5" fillId="0" borderId="2" xfId="0" applyNumberFormat="1" applyFont="1" applyBorder="1">
      <alignment vertical="center"/>
    </xf>
    <xf numFmtId="38" fontId="0" fillId="0" borderId="4" xfId="1" applyFont="1" applyBorder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22" xfId="0" applyFont="1" applyBorder="1" applyAlignment="1">
      <alignment vertical="center" wrapText="1"/>
    </xf>
    <xf numFmtId="0" fontId="5" fillId="0" borderId="22" xfId="0" applyFont="1" applyBorder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right" vertical="center"/>
    </xf>
    <xf numFmtId="0" fontId="13" fillId="0" borderId="0" xfId="0" applyFont="1">
      <alignment vertical="center"/>
    </xf>
    <xf numFmtId="38" fontId="4" fillId="0" borderId="19" xfId="0" applyNumberFormat="1" applyFont="1" applyBorder="1" applyAlignment="1">
      <alignment horizontal="center"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24" xfId="0" applyFont="1" applyFill="1" applyBorder="1">
      <alignment vertical="center"/>
    </xf>
    <xf numFmtId="0" fontId="5" fillId="0" borderId="8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0" fillId="3" borderId="0" xfId="0" applyFill="1">
      <alignment vertical="center"/>
    </xf>
    <xf numFmtId="0" fontId="11" fillId="0" borderId="0" xfId="0" applyFont="1" applyAlignment="1">
      <alignment vertical="center" wrapText="1"/>
    </xf>
    <xf numFmtId="0" fontId="5" fillId="0" borderId="7" xfId="0" applyFont="1" applyBorder="1">
      <alignment vertical="center"/>
    </xf>
    <xf numFmtId="0" fontId="5" fillId="0" borderId="6" xfId="0" applyFont="1" applyBorder="1">
      <alignment vertical="center"/>
    </xf>
    <xf numFmtId="0" fontId="5" fillId="2" borderId="22" xfId="0" applyFont="1" applyFill="1" applyBorder="1" applyAlignment="1">
      <alignment horizontal="left" vertical="center" wrapText="1"/>
    </xf>
    <xf numFmtId="0" fontId="0" fillId="2" borderId="22" xfId="0" applyFill="1" applyBorder="1" applyAlignment="1">
      <alignment vertical="center" wrapText="1"/>
    </xf>
    <xf numFmtId="0" fontId="5" fillId="2" borderId="22" xfId="0" applyFont="1" applyFill="1" applyBorder="1" applyAlignment="1">
      <alignment vertical="center" wrapText="1"/>
    </xf>
    <xf numFmtId="0" fontId="5" fillId="2" borderId="22" xfId="0" applyFont="1" applyFill="1" applyBorder="1">
      <alignment vertical="center"/>
    </xf>
    <xf numFmtId="0" fontId="5" fillId="2" borderId="22" xfId="0" applyFont="1" applyFill="1" applyBorder="1" applyAlignment="1">
      <alignment horizontal="right" vertical="center"/>
    </xf>
    <xf numFmtId="0" fontId="2" fillId="0" borderId="0" xfId="0" applyFont="1">
      <alignment vertical="center"/>
    </xf>
    <xf numFmtId="0" fontId="0" fillId="0" borderId="14" xfId="0" applyBorder="1">
      <alignment vertical="center"/>
    </xf>
    <xf numFmtId="0" fontId="0" fillId="0" borderId="27" xfId="0" applyBorder="1" applyAlignment="1">
      <alignment horizontal="center" vertical="center"/>
    </xf>
    <xf numFmtId="0" fontId="5" fillId="2" borderId="34" xfId="0" applyFont="1" applyFill="1" applyBorder="1" applyAlignment="1">
      <alignment horizontal="left" vertical="center"/>
    </xf>
    <xf numFmtId="0" fontId="0" fillId="0" borderId="7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9" fillId="0" borderId="33" xfId="0" applyFont="1" applyBorder="1">
      <alignment vertical="center"/>
    </xf>
    <xf numFmtId="0" fontId="7" fillId="0" borderId="39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7" xfId="0" applyBorder="1" applyAlignment="1">
      <alignment horizontal="right" vertical="center"/>
    </xf>
    <xf numFmtId="0" fontId="0" fillId="2" borderId="21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22" xfId="0" applyFill="1" applyBorder="1" applyAlignment="1">
      <alignment horizontal="center" vertical="center"/>
    </xf>
    <xf numFmtId="0" fontId="5" fillId="2" borderId="36" xfId="0" applyFont="1" applyFill="1" applyBorder="1" applyAlignment="1">
      <alignment vertical="center" wrapText="1"/>
    </xf>
    <xf numFmtId="0" fontId="0" fillId="0" borderId="34" xfId="0" applyBorder="1">
      <alignment vertical="center"/>
    </xf>
    <xf numFmtId="0" fontId="0" fillId="2" borderId="22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7" xfId="0" applyBorder="1" applyAlignment="1">
      <alignment horizontal="right" vertical="center"/>
    </xf>
    <xf numFmtId="0" fontId="5" fillId="0" borderId="4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top"/>
    </xf>
    <xf numFmtId="49" fontId="5" fillId="0" borderId="5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/>
    <xf numFmtId="0" fontId="7" fillId="0" borderId="0" xfId="0" applyFont="1">
      <alignment vertical="center"/>
    </xf>
    <xf numFmtId="176" fontId="0" fillId="0" borderId="0" xfId="0" applyNumberFormat="1" applyAlignment="1">
      <alignment vertical="center" wrapText="1"/>
    </xf>
    <xf numFmtId="0" fontId="0" fillId="3" borderId="0" xfId="0" applyFill="1" applyAlignment="1"/>
    <xf numFmtId="38" fontId="4" fillId="4" borderId="0" xfId="0" applyNumberFormat="1" applyFont="1" applyFill="1" applyAlignment="1">
      <alignment horizontal="center" vertical="center" wrapText="1"/>
    </xf>
    <xf numFmtId="0" fontId="0" fillId="4" borderId="0" xfId="0" applyFill="1">
      <alignment vertical="center"/>
    </xf>
    <xf numFmtId="0" fontId="0" fillId="4" borderId="0" xfId="0" applyFill="1" applyAlignment="1">
      <alignment vertical="center" wrapText="1"/>
    </xf>
    <xf numFmtId="177" fontId="5" fillId="0" borderId="29" xfId="1" applyNumberFormat="1" applyFont="1" applyBorder="1" applyAlignment="1">
      <alignment vertical="center" wrapText="1"/>
    </xf>
    <xf numFmtId="177" fontId="5" fillId="0" borderId="30" xfId="1" applyNumberFormat="1" applyFont="1" applyBorder="1" applyAlignment="1">
      <alignment vertical="center" wrapText="1"/>
    </xf>
    <xf numFmtId="177" fontId="0" fillId="0" borderId="29" xfId="0" applyNumberFormat="1" applyBorder="1">
      <alignment vertical="center"/>
    </xf>
    <xf numFmtId="177" fontId="0" fillId="0" borderId="30" xfId="0" applyNumberFormat="1" applyBorder="1">
      <alignment vertical="center"/>
    </xf>
    <xf numFmtId="177" fontId="12" fillId="2" borderId="35" xfId="1" applyNumberFormat="1" applyFont="1" applyFill="1" applyBorder="1" applyAlignment="1">
      <alignment vertical="center" wrapText="1"/>
    </xf>
    <xf numFmtId="177" fontId="5" fillId="2" borderId="27" xfId="1" applyNumberFormat="1" applyFont="1" applyFill="1" applyBorder="1" applyAlignment="1">
      <alignment vertical="center" wrapText="1"/>
    </xf>
    <xf numFmtId="177" fontId="5" fillId="0" borderId="35" xfId="1" applyNumberFormat="1" applyFont="1" applyFill="1" applyBorder="1" applyAlignment="1">
      <alignment vertical="center" wrapText="1"/>
    </xf>
    <xf numFmtId="177" fontId="0" fillId="2" borderId="20" xfId="0" applyNumberFormat="1" applyFill="1" applyBorder="1">
      <alignment vertical="center"/>
    </xf>
    <xf numFmtId="177" fontId="0" fillId="0" borderId="15" xfId="0" applyNumberFormat="1" applyBorder="1">
      <alignment vertical="center"/>
    </xf>
    <xf numFmtId="177" fontId="0" fillId="0" borderId="0" xfId="0" applyNumberFormat="1" applyAlignment="1">
      <alignment horizontal="center" vertical="center"/>
    </xf>
    <xf numFmtId="31" fontId="5" fillId="0" borderId="0" xfId="0" applyNumberFormat="1" applyFont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49" fontId="5" fillId="0" borderId="1" xfId="0" applyNumberFormat="1" applyFont="1" applyBorder="1">
      <alignment vertical="center"/>
    </xf>
    <xf numFmtId="49" fontId="5" fillId="0" borderId="7" xfId="0" applyNumberFormat="1" applyFont="1" applyBorder="1">
      <alignment vertical="center"/>
    </xf>
    <xf numFmtId="49" fontId="5" fillId="0" borderId="2" xfId="0" applyNumberFormat="1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0" borderId="28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right" vertical="center" wrapText="1"/>
    </xf>
    <xf numFmtId="0" fontId="5" fillId="0" borderId="38" xfId="0" applyFont="1" applyBorder="1" applyAlignment="1">
      <alignment horizontal="right" vertical="center" wrapText="1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0" fillId="0" borderId="7" xfId="0" applyBorder="1">
      <alignment vertical="center"/>
    </xf>
    <xf numFmtId="0" fontId="2" fillId="0" borderId="26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 wrapText="1" shrinkToFit="1"/>
    </xf>
    <xf numFmtId="0" fontId="9" fillId="0" borderId="7" xfId="0" applyFont="1" applyBorder="1" applyAlignment="1">
      <alignment horizontal="left" vertical="center" wrapText="1" shrinkToFit="1"/>
    </xf>
    <xf numFmtId="0" fontId="9" fillId="0" borderId="28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9" fillId="0" borderId="31" xfId="0" applyFont="1" applyBorder="1">
      <alignment vertical="center"/>
    </xf>
    <xf numFmtId="0" fontId="9" fillId="0" borderId="32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44</xdr:row>
      <xdr:rowOff>76201</xdr:rowOff>
    </xdr:from>
    <xdr:to>
      <xdr:col>1</xdr:col>
      <xdr:colOff>933449</xdr:colOff>
      <xdr:row>47</xdr:row>
      <xdr:rowOff>257176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D4BCCE2-AE8F-4A55-BEE3-EA8718D4A0E1}"/>
            </a:ext>
          </a:extLst>
        </xdr:cNvPr>
        <xdr:cNvSpPr txBox="1"/>
      </xdr:nvSpPr>
      <xdr:spPr>
        <a:xfrm>
          <a:off x="247649" y="11039476"/>
          <a:ext cx="88582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 baseline="0"/>
            <a:t>印紙①</a:t>
          </a:r>
          <a:r>
            <a:rPr kumimoji="1" lang="en-US" altLang="ja-JP" sz="1000" baseline="0"/>
            <a:t>+</a:t>
          </a:r>
          <a:r>
            <a:rPr kumimoji="1" lang="ja-JP" altLang="en-US" sz="1000" baseline="0"/>
            <a:t>⑤　　　　　　　　</a:t>
          </a:r>
          <a:r>
            <a:rPr kumimoji="1" lang="en-US" altLang="ja-JP" sz="1000" baseline="0"/>
            <a:t>5</a:t>
          </a:r>
          <a:r>
            <a:rPr kumimoji="1" lang="ja-JP" altLang="en-US" sz="1000" baseline="0"/>
            <a:t>万円以上　　</a:t>
          </a:r>
          <a:r>
            <a:rPr kumimoji="1" lang="en-US" altLang="ja-JP" sz="1000" baseline="0"/>
            <a:t>200</a:t>
          </a:r>
          <a:r>
            <a:rPr kumimoji="1" lang="ja-JP" altLang="en-US" sz="1000" baseline="0"/>
            <a:t>円　</a:t>
          </a:r>
          <a:endParaRPr kumimoji="1" lang="en-US" altLang="ja-JP" sz="1000" baseline="0"/>
        </a:p>
        <a:p>
          <a:endParaRPr kumimoji="1" lang="en-US" altLang="ja-JP" sz="1100"/>
        </a:p>
      </xdr:txBody>
    </xdr:sp>
    <xdr:clientData/>
  </xdr:twoCellAnchor>
  <xdr:twoCellAnchor>
    <xdr:from>
      <xdr:col>10</xdr:col>
      <xdr:colOff>66675</xdr:colOff>
      <xdr:row>1</xdr:row>
      <xdr:rowOff>15876</xdr:rowOff>
    </xdr:from>
    <xdr:to>
      <xdr:col>11</xdr:col>
      <xdr:colOff>12700</xdr:colOff>
      <xdr:row>1</xdr:row>
      <xdr:rowOff>295275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32D458F-E80C-46D5-B58F-7FC3F1984C45}"/>
            </a:ext>
          </a:extLst>
        </xdr:cNvPr>
        <xdr:cNvSpPr txBox="1"/>
      </xdr:nvSpPr>
      <xdr:spPr>
        <a:xfrm>
          <a:off x="5276850" y="292101"/>
          <a:ext cx="1193800" cy="27939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証第　　　　　　号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3CEE1-085E-4162-98B8-4536EF952619}">
  <sheetPr>
    <tabColor theme="9" tint="0.59999389629810485"/>
  </sheetPr>
  <dimension ref="A1:S48"/>
  <sheetViews>
    <sheetView tabSelected="1" zoomScaleNormal="100" workbookViewId="0">
      <selection activeCell="N3" sqref="N3"/>
    </sheetView>
  </sheetViews>
  <sheetFormatPr defaultRowHeight="13.5" x14ac:dyDescent="0.15"/>
  <cols>
    <col min="1" max="1" width="2.625" customWidth="1"/>
    <col min="2" max="2" width="15.625" customWidth="1"/>
    <col min="3" max="3" width="8.75" customWidth="1"/>
    <col min="4" max="4" width="4.125" customWidth="1"/>
    <col min="5" max="5" width="5.625" customWidth="1"/>
    <col min="6" max="6" width="5.25" customWidth="1"/>
    <col min="7" max="7" width="5.875" customWidth="1"/>
    <col min="8" max="8" width="10" customWidth="1"/>
    <col min="9" max="9" width="7.5" customWidth="1"/>
    <col min="10" max="10" width="3" customWidth="1"/>
    <col min="11" max="11" width="16.375" customWidth="1"/>
    <col min="12" max="12" width="1.25" customWidth="1"/>
    <col min="13" max="13" width="13.75" style="4" customWidth="1"/>
  </cols>
  <sheetData>
    <row r="1" spans="1:17" ht="21.75" customHeight="1" x14ac:dyDescent="0.15"/>
    <row r="2" spans="1:17" ht="27" customHeight="1" x14ac:dyDescent="0.15">
      <c r="B2" s="135" t="s">
        <v>53</v>
      </c>
      <c r="C2" s="135"/>
      <c r="D2" s="135"/>
      <c r="E2" s="135"/>
      <c r="F2" s="135"/>
      <c r="G2" s="135"/>
      <c r="H2" s="135"/>
      <c r="I2" s="135"/>
      <c r="J2" s="135"/>
      <c r="K2" s="135"/>
      <c r="N2" s="51" t="s">
        <v>69</v>
      </c>
      <c r="O2" s="51"/>
      <c r="P2" s="51"/>
      <c r="Q2" s="51"/>
    </row>
    <row r="3" spans="1:17" ht="24.95" customHeight="1" x14ac:dyDescent="0.15">
      <c r="B3" s="10" t="s">
        <v>25</v>
      </c>
      <c r="C3" s="19" t="s">
        <v>76</v>
      </c>
      <c r="D3" s="19" t="s">
        <v>74</v>
      </c>
      <c r="E3" s="44" t="s">
        <v>75</v>
      </c>
      <c r="F3" s="17" t="s">
        <v>71</v>
      </c>
      <c r="G3" s="44" t="s">
        <v>72</v>
      </c>
      <c r="H3" s="19" t="s">
        <v>80</v>
      </c>
      <c r="I3" s="44" t="s">
        <v>81</v>
      </c>
      <c r="J3" s="19"/>
      <c r="K3" s="19"/>
      <c r="M3" s="25"/>
      <c r="N3" s="51" t="s">
        <v>70</v>
      </c>
      <c r="O3" s="51"/>
      <c r="P3" s="51"/>
      <c r="Q3" s="51"/>
    </row>
    <row r="4" spans="1:17" ht="24.95" customHeight="1" x14ac:dyDescent="0.15">
      <c r="B4" s="10" t="s">
        <v>26</v>
      </c>
      <c r="C4" s="136"/>
      <c r="D4" s="136"/>
      <c r="E4" s="136"/>
      <c r="F4" s="136"/>
      <c r="G4" s="136"/>
      <c r="H4" s="136"/>
      <c r="I4" s="136"/>
      <c r="J4" s="136"/>
      <c r="K4" s="136"/>
      <c r="M4" s="25"/>
    </row>
    <row r="5" spans="1:17" ht="24.95" customHeight="1" x14ac:dyDescent="0.15">
      <c r="B5" s="10" t="s">
        <v>27</v>
      </c>
      <c r="C5" s="136"/>
      <c r="D5" s="136"/>
      <c r="E5" s="136"/>
      <c r="F5" s="136"/>
      <c r="G5" s="136"/>
      <c r="H5" s="136"/>
      <c r="I5" s="136"/>
      <c r="J5" s="136"/>
      <c r="K5" s="136"/>
      <c r="M5" s="25"/>
    </row>
    <row r="6" spans="1:17" ht="12" customHeight="1" thickBot="1" x14ac:dyDescent="0.2">
      <c r="B6" s="60"/>
      <c r="M6" s="25"/>
    </row>
    <row r="7" spans="1:17" s="3" customFormat="1" ht="20.100000000000001" customHeight="1" x14ac:dyDescent="0.15">
      <c r="B7" s="137" t="s">
        <v>51</v>
      </c>
      <c r="C7" s="138"/>
      <c r="D7" s="138"/>
      <c r="E7" s="138"/>
      <c r="F7" s="138"/>
      <c r="G7" s="138"/>
      <c r="H7" s="138"/>
      <c r="I7" s="138"/>
      <c r="J7" s="138"/>
      <c r="K7" s="62" t="s">
        <v>44</v>
      </c>
      <c r="M7" s="11"/>
      <c r="N7" s="89" t="s">
        <v>68</v>
      </c>
      <c r="O7" s="89"/>
    </row>
    <row r="8" spans="1:17" s="2" customFormat="1" ht="21.95" customHeight="1" x14ac:dyDescent="0.15">
      <c r="A8" s="85">
        <v>1</v>
      </c>
      <c r="B8" s="130" t="s">
        <v>29</v>
      </c>
      <c r="C8" s="131"/>
      <c r="D8" s="131"/>
      <c r="E8" s="131"/>
      <c r="F8" s="132">
        <v>0</v>
      </c>
      <c r="G8" s="133"/>
      <c r="H8" s="134" t="s">
        <v>47</v>
      </c>
      <c r="I8" s="134"/>
      <c r="J8" s="36"/>
      <c r="K8" s="93">
        <f>ROUNDDOWN(F8*N8,0)</f>
        <v>0</v>
      </c>
      <c r="M8" s="26"/>
      <c r="N8" s="88">
        <v>1200</v>
      </c>
    </row>
    <row r="9" spans="1:17" s="2" customFormat="1" ht="21.95" customHeight="1" x14ac:dyDescent="0.15">
      <c r="A9" s="85">
        <v>2</v>
      </c>
      <c r="B9" s="130" t="s">
        <v>0</v>
      </c>
      <c r="C9" s="131"/>
      <c r="D9" s="131"/>
      <c r="E9" s="131"/>
      <c r="F9" s="132">
        <v>0</v>
      </c>
      <c r="G9" s="133"/>
      <c r="H9" s="134" t="s">
        <v>46</v>
      </c>
      <c r="I9" s="134"/>
      <c r="J9" s="36"/>
      <c r="K9" s="93">
        <f t="shared" ref="K9:K17" si="0">ROUNDDOWN(F9*N9,0)</f>
        <v>0</v>
      </c>
      <c r="M9" s="26"/>
      <c r="N9" s="88">
        <v>2200</v>
      </c>
    </row>
    <row r="10" spans="1:17" s="2" customFormat="1" ht="27" customHeight="1" x14ac:dyDescent="0.15">
      <c r="A10" s="85">
        <v>3</v>
      </c>
      <c r="B10" s="139" t="s">
        <v>28</v>
      </c>
      <c r="C10" s="140"/>
      <c r="D10" s="140"/>
      <c r="E10" s="140"/>
      <c r="F10" s="132">
        <v>0</v>
      </c>
      <c r="G10" s="133"/>
      <c r="H10" s="134" t="s">
        <v>48</v>
      </c>
      <c r="I10" s="134"/>
      <c r="J10" s="36"/>
      <c r="K10" s="93">
        <f t="shared" si="0"/>
        <v>0</v>
      </c>
      <c r="M10" s="52"/>
      <c r="N10" s="88">
        <v>2200</v>
      </c>
    </row>
    <row r="11" spans="1:17" s="2" customFormat="1" ht="21.95" customHeight="1" x14ac:dyDescent="0.15">
      <c r="A11" s="85">
        <v>4</v>
      </c>
      <c r="B11" s="141" t="s">
        <v>63</v>
      </c>
      <c r="C11" s="142"/>
      <c r="D11" s="142"/>
      <c r="E11" s="142"/>
      <c r="F11" s="132">
        <v>0</v>
      </c>
      <c r="G11" s="133"/>
      <c r="H11" s="134" t="s">
        <v>64</v>
      </c>
      <c r="I11" s="134"/>
      <c r="J11" s="49"/>
      <c r="K11" s="94">
        <f t="shared" si="0"/>
        <v>0</v>
      </c>
      <c r="M11" s="52"/>
      <c r="N11" s="88">
        <v>3000</v>
      </c>
    </row>
    <row r="12" spans="1:17" s="2" customFormat="1" ht="21.95" customHeight="1" x14ac:dyDescent="0.15">
      <c r="A12" s="85">
        <v>5</v>
      </c>
      <c r="B12" s="141" t="s">
        <v>35</v>
      </c>
      <c r="C12" s="142"/>
      <c r="D12" s="142"/>
      <c r="E12" s="142"/>
      <c r="F12" s="132">
        <v>0</v>
      </c>
      <c r="G12" s="133"/>
      <c r="H12" s="134" t="s">
        <v>41</v>
      </c>
      <c r="I12" s="134"/>
      <c r="J12" s="49"/>
      <c r="K12" s="94">
        <f t="shared" si="0"/>
        <v>0</v>
      </c>
      <c r="M12" s="52"/>
      <c r="N12" s="88">
        <v>12000</v>
      </c>
    </row>
    <row r="13" spans="1:17" s="2" customFormat="1" ht="21.95" customHeight="1" x14ac:dyDescent="0.15">
      <c r="A13" s="85">
        <v>6</v>
      </c>
      <c r="B13" s="130" t="s">
        <v>33</v>
      </c>
      <c r="C13" s="131"/>
      <c r="D13" s="131"/>
      <c r="E13" s="131"/>
      <c r="F13" s="132">
        <v>0</v>
      </c>
      <c r="G13" s="133"/>
      <c r="H13" s="134" t="s">
        <v>66</v>
      </c>
      <c r="I13" s="134"/>
      <c r="J13" s="49"/>
      <c r="K13" s="94">
        <f t="shared" si="0"/>
        <v>0</v>
      </c>
      <c r="M13" s="32"/>
      <c r="N13" s="88">
        <v>1200</v>
      </c>
    </row>
    <row r="14" spans="1:17" s="2" customFormat="1" ht="21.95" customHeight="1" x14ac:dyDescent="0.15">
      <c r="A14" s="85">
        <v>7</v>
      </c>
      <c r="B14" s="130" t="s">
        <v>34</v>
      </c>
      <c r="C14" s="131"/>
      <c r="D14" s="131"/>
      <c r="E14" s="131"/>
      <c r="F14" s="132">
        <v>0</v>
      </c>
      <c r="G14" s="133"/>
      <c r="H14" s="134" t="s">
        <v>67</v>
      </c>
      <c r="I14" s="134"/>
      <c r="J14" s="43"/>
      <c r="K14" s="94">
        <f t="shared" si="0"/>
        <v>0</v>
      </c>
      <c r="M14" s="32"/>
      <c r="N14" s="88">
        <v>2400</v>
      </c>
    </row>
    <row r="15" spans="1:17" ht="21.95" customHeight="1" x14ac:dyDescent="0.15">
      <c r="A15" s="85">
        <v>8</v>
      </c>
      <c r="B15" s="145" t="s">
        <v>2</v>
      </c>
      <c r="C15" s="147" t="s">
        <v>3</v>
      </c>
      <c r="D15" s="148"/>
      <c r="E15" s="148"/>
      <c r="F15" s="132">
        <v>0</v>
      </c>
      <c r="G15" s="133"/>
      <c r="H15" s="53" t="s">
        <v>49</v>
      </c>
      <c r="I15" s="53"/>
      <c r="J15" s="37"/>
      <c r="K15" s="95">
        <f t="shared" si="0"/>
        <v>0</v>
      </c>
      <c r="M15" s="25"/>
      <c r="N15" s="88">
        <v>300</v>
      </c>
    </row>
    <row r="16" spans="1:17" ht="21.95" customHeight="1" x14ac:dyDescent="0.15">
      <c r="A16" s="85">
        <v>9</v>
      </c>
      <c r="B16" s="146"/>
      <c r="C16" s="147" t="s">
        <v>4</v>
      </c>
      <c r="D16" s="148"/>
      <c r="E16" s="148"/>
      <c r="F16" s="132">
        <v>0</v>
      </c>
      <c r="G16" s="133"/>
      <c r="H16" s="53" t="s">
        <v>50</v>
      </c>
      <c r="I16" s="53"/>
      <c r="J16" s="37"/>
      <c r="K16" s="95">
        <f t="shared" si="0"/>
        <v>0</v>
      </c>
      <c r="M16" s="102">
        <f>SUM(K15:K16)</f>
        <v>0</v>
      </c>
      <c r="N16" s="88">
        <v>30</v>
      </c>
    </row>
    <row r="17" spans="1:19" ht="21.95" customHeight="1" x14ac:dyDescent="0.15">
      <c r="A17" s="85">
        <v>10</v>
      </c>
      <c r="B17" s="66" t="s">
        <v>18</v>
      </c>
      <c r="C17" s="143" t="s">
        <v>30</v>
      </c>
      <c r="D17" s="144"/>
      <c r="E17" s="144"/>
      <c r="F17" s="132">
        <v>0</v>
      </c>
      <c r="G17" s="133"/>
      <c r="H17" s="54" t="s">
        <v>45</v>
      </c>
      <c r="I17" s="54"/>
      <c r="J17" s="38"/>
      <c r="K17" s="96">
        <f t="shared" si="0"/>
        <v>0</v>
      </c>
      <c r="M17" s="25"/>
      <c r="N17" s="88">
        <v>100</v>
      </c>
    </row>
    <row r="18" spans="1:19" s="2" customFormat="1" ht="22.5" customHeight="1" thickBot="1" x14ac:dyDescent="0.2">
      <c r="A18" s="85">
        <v>11</v>
      </c>
      <c r="B18" s="63" t="s">
        <v>40</v>
      </c>
      <c r="C18" s="55"/>
      <c r="D18" s="56"/>
      <c r="E18" s="55"/>
      <c r="F18" s="57"/>
      <c r="G18" s="57"/>
      <c r="H18" s="58"/>
      <c r="I18" s="59"/>
      <c r="J18" s="75" t="s">
        <v>11</v>
      </c>
      <c r="K18" s="97">
        <f>SUM(K8:K17)</f>
        <v>0</v>
      </c>
      <c r="M18" s="32"/>
    </row>
    <row r="19" spans="1:19" ht="24.75" customHeight="1" thickBot="1" x14ac:dyDescent="0.2">
      <c r="A19" s="85">
        <v>12</v>
      </c>
      <c r="B19" s="68" t="s">
        <v>36</v>
      </c>
      <c r="C19" s="64"/>
      <c r="D19" s="64"/>
      <c r="E19" s="64"/>
      <c r="F19" s="64"/>
      <c r="G19" s="64"/>
      <c r="H19" s="64"/>
      <c r="I19" s="69" t="s">
        <v>55</v>
      </c>
      <c r="J19" s="76" t="s">
        <v>12</v>
      </c>
      <c r="K19" s="95">
        <f>ROUND(K18*0.1,0)</f>
        <v>0</v>
      </c>
      <c r="M19" s="25"/>
    </row>
    <row r="20" spans="1:19" s="2" customFormat="1" ht="22.5" customHeight="1" x14ac:dyDescent="0.15">
      <c r="A20" s="85">
        <v>13</v>
      </c>
      <c r="B20" s="73" t="s">
        <v>1</v>
      </c>
      <c r="C20" s="47"/>
      <c r="D20" s="47"/>
      <c r="E20" s="47"/>
      <c r="F20" s="48" t="s">
        <v>56</v>
      </c>
      <c r="G20" s="48"/>
      <c r="H20" s="48"/>
      <c r="I20" s="48"/>
      <c r="J20" s="77" t="s">
        <v>13</v>
      </c>
      <c r="K20" s="98">
        <f>ROUNDDOWN(K18*0.1021,0)</f>
        <v>0</v>
      </c>
      <c r="M20" s="46"/>
    </row>
    <row r="21" spans="1:19" s="2" customFormat="1" ht="24.95" customHeight="1" thickBot="1" x14ac:dyDescent="0.2">
      <c r="A21" s="85">
        <v>14</v>
      </c>
      <c r="B21" s="74" t="s">
        <v>57</v>
      </c>
      <c r="C21" s="41"/>
      <c r="D21" s="41"/>
      <c r="E21" s="41"/>
      <c r="F21" s="42"/>
      <c r="G21" s="42"/>
      <c r="H21" s="42"/>
      <c r="I21" s="42"/>
      <c r="J21" s="78" t="s">
        <v>14</v>
      </c>
      <c r="K21" s="99">
        <f>K18+K19-K20</f>
        <v>0</v>
      </c>
      <c r="M21" s="90"/>
      <c r="N21" s="91" t="s">
        <v>59</v>
      </c>
      <c r="O21" s="92"/>
      <c r="P21" s="92"/>
      <c r="Q21" s="92"/>
      <c r="R21" s="92"/>
      <c r="S21" s="92"/>
    </row>
    <row r="22" spans="1:19" s="3" customFormat="1" ht="19.5" customHeight="1" x14ac:dyDescent="0.15">
      <c r="A22" s="86"/>
      <c r="B22" s="8" t="s">
        <v>52</v>
      </c>
      <c r="G22" s="7"/>
      <c r="M22" s="11"/>
    </row>
    <row r="23" spans="1:19" ht="18.75" customHeight="1" x14ac:dyDescent="0.15">
      <c r="A23" s="87"/>
      <c r="B23" s="117" t="s">
        <v>5</v>
      </c>
      <c r="C23" s="120" t="s">
        <v>6</v>
      </c>
      <c r="D23" s="121"/>
      <c r="E23" s="121"/>
      <c r="F23" s="121"/>
      <c r="G23" s="12" t="s">
        <v>7</v>
      </c>
      <c r="H23" s="121" t="s">
        <v>8</v>
      </c>
      <c r="I23" s="121"/>
      <c r="J23" s="121"/>
      <c r="K23" s="39" t="s">
        <v>44</v>
      </c>
      <c r="M23" s="25"/>
    </row>
    <row r="24" spans="1:19" ht="20.100000000000001" customHeight="1" x14ac:dyDescent="0.15">
      <c r="A24" s="87">
        <v>15</v>
      </c>
      <c r="B24" s="118"/>
      <c r="C24" s="13" t="s">
        <v>15</v>
      </c>
      <c r="D24" s="107"/>
      <c r="E24" s="107"/>
      <c r="F24" s="107"/>
      <c r="G24" s="15" t="s">
        <v>7</v>
      </c>
      <c r="H24" s="108"/>
      <c r="I24" s="108"/>
      <c r="J24" s="13" t="s">
        <v>16</v>
      </c>
      <c r="K24" s="61">
        <v>0</v>
      </c>
      <c r="M24" s="25"/>
    </row>
    <row r="25" spans="1:19" ht="20.100000000000001" customHeight="1" x14ac:dyDescent="0.15">
      <c r="A25" s="87">
        <v>16</v>
      </c>
      <c r="B25" s="119"/>
      <c r="C25" s="16" t="s">
        <v>15</v>
      </c>
      <c r="D25" s="110"/>
      <c r="E25" s="110"/>
      <c r="F25" s="110"/>
      <c r="G25" s="18" t="s">
        <v>7</v>
      </c>
      <c r="H25" s="109"/>
      <c r="I25" s="109"/>
      <c r="J25" s="16" t="s">
        <v>16</v>
      </c>
      <c r="K25" s="61">
        <v>0</v>
      </c>
      <c r="M25" s="25"/>
    </row>
    <row r="26" spans="1:19" ht="15" customHeight="1" x14ac:dyDescent="0.15">
      <c r="A26" s="87"/>
      <c r="B26" s="122" t="s">
        <v>54</v>
      </c>
      <c r="C26" s="125" t="s">
        <v>9</v>
      </c>
      <c r="D26" s="126" t="s">
        <v>19</v>
      </c>
      <c r="E26" s="108"/>
      <c r="F26" s="108"/>
      <c r="G26" s="127"/>
      <c r="H26" s="120" t="s">
        <v>10</v>
      </c>
      <c r="I26" s="121"/>
      <c r="J26" s="125"/>
      <c r="K26" s="112"/>
      <c r="M26" s="25"/>
    </row>
    <row r="27" spans="1:19" ht="12" customHeight="1" x14ac:dyDescent="0.15">
      <c r="A27" s="87"/>
      <c r="B27" s="123"/>
      <c r="C27" s="125"/>
      <c r="D27" s="128"/>
      <c r="E27" s="109"/>
      <c r="F27" s="109"/>
      <c r="G27" s="129"/>
      <c r="H27" s="20" t="s">
        <v>6</v>
      </c>
      <c r="I27" s="152" t="s">
        <v>8</v>
      </c>
      <c r="J27" s="153"/>
      <c r="K27" s="113"/>
      <c r="M27" s="25"/>
    </row>
    <row r="28" spans="1:19" ht="20.100000000000001" customHeight="1" x14ac:dyDescent="0.15">
      <c r="A28" s="87">
        <v>17</v>
      </c>
      <c r="B28" s="123"/>
      <c r="C28" s="33"/>
      <c r="D28" s="149"/>
      <c r="E28" s="134"/>
      <c r="F28" s="134"/>
      <c r="G28" s="67" t="s">
        <v>17</v>
      </c>
      <c r="H28" s="24"/>
      <c r="I28" s="120"/>
      <c r="J28" s="125"/>
      <c r="K28" s="35">
        <v>0</v>
      </c>
      <c r="M28" s="25"/>
    </row>
    <row r="29" spans="1:19" ht="20.100000000000001" customHeight="1" x14ac:dyDescent="0.15">
      <c r="A29" s="87">
        <v>18</v>
      </c>
      <c r="B29" s="123"/>
      <c r="C29" s="33"/>
      <c r="D29" s="149"/>
      <c r="E29" s="134"/>
      <c r="F29" s="134"/>
      <c r="G29" s="67" t="s">
        <v>17</v>
      </c>
      <c r="H29" s="24"/>
      <c r="I29" s="120"/>
      <c r="J29" s="125"/>
      <c r="K29" s="35">
        <v>0</v>
      </c>
      <c r="M29" s="25"/>
    </row>
    <row r="30" spans="1:19" ht="20.100000000000001" customHeight="1" x14ac:dyDescent="0.15">
      <c r="A30" s="87">
        <v>19</v>
      </c>
      <c r="B30" s="123"/>
      <c r="C30" s="34"/>
      <c r="D30" s="149"/>
      <c r="E30" s="134"/>
      <c r="F30" s="134"/>
      <c r="G30" s="67" t="s">
        <v>17</v>
      </c>
      <c r="H30" s="21"/>
      <c r="I30" s="150"/>
      <c r="J30" s="151"/>
      <c r="K30" s="35">
        <v>0</v>
      </c>
      <c r="M30" s="25"/>
    </row>
    <row r="31" spans="1:19" ht="20.100000000000001" customHeight="1" x14ac:dyDescent="0.15">
      <c r="A31" s="87">
        <v>20</v>
      </c>
      <c r="B31" s="124"/>
      <c r="C31" s="34"/>
      <c r="D31" s="149"/>
      <c r="E31" s="134"/>
      <c r="F31" s="134"/>
      <c r="G31" s="67" t="s">
        <v>17</v>
      </c>
      <c r="H31" s="21"/>
      <c r="I31" s="150"/>
      <c r="J31" s="151"/>
      <c r="K31" s="35">
        <v>0</v>
      </c>
      <c r="M31" s="25"/>
      <c r="O31" s="1"/>
    </row>
    <row r="32" spans="1:19" ht="22.5" customHeight="1" x14ac:dyDescent="0.15">
      <c r="A32" s="87">
        <v>21</v>
      </c>
      <c r="B32" s="65" t="s">
        <v>60</v>
      </c>
      <c r="C32" s="83"/>
      <c r="D32" s="54"/>
      <c r="E32" s="54"/>
      <c r="F32" s="54"/>
      <c r="G32" s="81"/>
      <c r="H32" s="82"/>
      <c r="I32" s="82"/>
      <c r="J32" s="82"/>
      <c r="K32" s="35">
        <v>0</v>
      </c>
      <c r="M32" s="25"/>
    </row>
    <row r="33" spans="1:13" ht="22.5" customHeight="1" x14ac:dyDescent="0.15">
      <c r="A33" s="87">
        <v>22</v>
      </c>
      <c r="B33" s="65" t="s">
        <v>61</v>
      </c>
      <c r="C33" s="83"/>
      <c r="D33" s="54"/>
      <c r="E33" s="54"/>
      <c r="F33" s="54"/>
      <c r="G33" s="81"/>
      <c r="H33" s="82"/>
      <c r="I33" s="82"/>
      <c r="J33" s="82"/>
      <c r="K33" s="35">
        <v>0</v>
      </c>
      <c r="M33" s="25"/>
    </row>
    <row r="34" spans="1:13" ht="22.5" customHeight="1" x14ac:dyDescent="0.15">
      <c r="A34" s="87">
        <v>23</v>
      </c>
      <c r="B34" s="80" t="s">
        <v>62</v>
      </c>
      <c r="C34" s="114" t="s">
        <v>73</v>
      </c>
      <c r="D34" s="115"/>
      <c r="E34" s="115"/>
      <c r="F34" s="115"/>
      <c r="G34" s="115"/>
      <c r="H34" s="115"/>
      <c r="I34" s="115"/>
      <c r="J34" s="116"/>
      <c r="K34" s="35">
        <v>0</v>
      </c>
      <c r="M34" s="25"/>
    </row>
    <row r="35" spans="1:13" ht="19.5" customHeight="1" thickBot="1" x14ac:dyDescent="0.2">
      <c r="A35" s="87">
        <v>24</v>
      </c>
      <c r="B35" s="70" t="s">
        <v>42</v>
      </c>
      <c r="C35" s="70"/>
      <c r="D35" s="71"/>
      <c r="E35" s="71"/>
      <c r="F35" s="71"/>
      <c r="G35" s="71"/>
      <c r="H35" s="71"/>
      <c r="I35" s="71"/>
      <c r="J35" s="72" t="s">
        <v>31</v>
      </c>
      <c r="K35" s="100">
        <f>SUM(K24:K34)</f>
        <v>0</v>
      </c>
      <c r="M35" s="25"/>
    </row>
    <row r="36" spans="1:13" ht="4.5" customHeight="1" thickBot="1" x14ac:dyDescent="0.2">
      <c r="A36" s="87"/>
      <c r="I36" s="40"/>
      <c r="M36" s="25"/>
    </row>
    <row r="37" spans="1:13" ht="21.75" customHeight="1" thickBot="1" x14ac:dyDescent="0.2">
      <c r="A37" s="87">
        <v>25</v>
      </c>
      <c r="B37" s="9" t="s">
        <v>43</v>
      </c>
      <c r="C37" s="22"/>
      <c r="D37" s="22"/>
      <c r="E37" s="22"/>
      <c r="F37" s="22"/>
      <c r="G37" s="22"/>
      <c r="H37" s="22"/>
      <c r="I37" s="79" t="s">
        <v>58</v>
      </c>
      <c r="J37" s="5" t="s">
        <v>32</v>
      </c>
      <c r="K37" s="101">
        <f>K21+K35</f>
        <v>0</v>
      </c>
      <c r="M37" s="25"/>
    </row>
    <row r="38" spans="1:13" ht="8.25" customHeight="1" x14ac:dyDescent="0.15"/>
    <row r="39" spans="1:13" ht="15" customHeight="1" x14ac:dyDescent="0.15">
      <c r="G39" t="s">
        <v>20</v>
      </c>
      <c r="H39" s="84" t="s">
        <v>77</v>
      </c>
      <c r="I39" s="103" t="s">
        <v>78</v>
      </c>
      <c r="J39" s="103" t="s">
        <v>72</v>
      </c>
      <c r="K39" s="103"/>
    </row>
    <row r="40" spans="1:13" ht="25.5" customHeight="1" x14ac:dyDescent="0.15">
      <c r="G40" s="30" t="s">
        <v>21</v>
      </c>
      <c r="H40" s="19"/>
      <c r="I40" s="109"/>
      <c r="J40" s="109"/>
      <c r="K40" s="19" t="s">
        <v>38</v>
      </c>
    </row>
    <row r="41" spans="1:13" ht="7.5" customHeight="1" x14ac:dyDescent="0.15">
      <c r="B41" s="6"/>
      <c r="C41" s="6"/>
      <c r="D41" s="6"/>
      <c r="E41" s="6"/>
      <c r="F41" s="6"/>
      <c r="G41" s="6"/>
      <c r="H41" s="6"/>
      <c r="I41" s="23"/>
      <c r="J41" s="23"/>
      <c r="K41" s="23"/>
      <c r="L41" s="23"/>
      <c r="M41" s="27"/>
    </row>
    <row r="42" spans="1:13" ht="7.5" customHeight="1" x14ac:dyDescent="0.15">
      <c r="I42" s="14"/>
      <c r="J42" s="14"/>
      <c r="K42" s="14"/>
      <c r="L42" s="14"/>
      <c r="M42" s="28"/>
    </row>
    <row r="43" spans="1:13" ht="18" customHeight="1" x14ac:dyDescent="0.15">
      <c r="B43" s="45" t="s">
        <v>39</v>
      </c>
      <c r="C43" s="1"/>
      <c r="D43" s="1"/>
      <c r="G43" t="s">
        <v>79</v>
      </c>
      <c r="H43" s="84" t="s">
        <v>77</v>
      </c>
      <c r="I43" s="103" t="s">
        <v>78</v>
      </c>
      <c r="J43" s="103" t="s">
        <v>72</v>
      </c>
      <c r="K43" s="103"/>
    </row>
    <row r="44" spans="1:13" ht="14.25" customHeight="1" x14ac:dyDescent="0.15">
      <c r="B44" t="s">
        <v>37</v>
      </c>
      <c r="M44"/>
    </row>
    <row r="45" spans="1:13" s="31" customFormat="1" ht="6.75" customHeight="1" x14ac:dyDescent="0.15"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</row>
    <row r="46" spans="1:13" ht="20.25" customHeight="1" thickBot="1" x14ac:dyDescent="0.2">
      <c r="C46" s="29" t="s">
        <v>23</v>
      </c>
      <c r="D46" s="104">
        <f>SUM(K37)</f>
        <v>0</v>
      </c>
      <c r="E46" s="105"/>
      <c r="F46" s="105"/>
      <c r="G46" s="105"/>
      <c r="H46" s="31" t="s">
        <v>65</v>
      </c>
      <c r="I46" s="31"/>
      <c r="J46" s="31"/>
      <c r="M46"/>
    </row>
    <row r="47" spans="1:13" s="31" customFormat="1" ht="9.75" customHeight="1" thickTop="1" x14ac:dyDescent="0.15"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</row>
    <row r="48" spans="1:13" ht="24.75" customHeight="1" x14ac:dyDescent="0.15">
      <c r="C48" s="30" t="s">
        <v>24</v>
      </c>
      <c r="D48" s="30"/>
      <c r="E48" s="30"/>
      <c r="F48" s="106"/>
      <c r="G48" s="106"/>
      <c r="H48" s="106"/>
      <c r="I48" s="30" t="s">
        <v>22</v>
      </c>
      <c r="K48" s="84"/>
    </row>
  </sheetData>
  <mergeCells count="58">
    <mergeCell ref="H26:J26"/>
    <mergeCell ref="D30:F30"/>
    <mergeCell ref="I30:J30"/>
    <mergeCell ref="D31:F31"/>
    <mergeCell ref="I31:J31"/>
    <mergeCell ref="I27:J27"/>
    <mergeCell ref="D28:F28"/>
    <mergeCell ref="I28:J28"/>
    <mergeCell ref="D29:F29"/>
    <mergeCell ref="I29:J29"/>
    <mergeCell ref="C17:E17"/>
    <mergeCell ref="F17:G17"/>
    <mergeCell ref="B13:E13"/>
    <mergeCell ref="F13:G13"/>
    <mergeCell ref="H13:I13"/>
    <mergeCell ref="B14:E14"/>
    <mergeCell ref="F14:G14"/>
    <mergeCell ref="H14:I14"/>
    <mergeCell ref="B15:B16"/>
    <mergeCell ref="C15:E15"/>
    <mergeCell ref="F15:G15"/>
    <mergeCell ref="C16:E16"/>
    <mergeCell ref="F16:G16"/>
    <mergeCell ref="B11:E11"/>
    <mergeCell ref="F11:G11"/>
    <mergeCell ref="H11:I11"/>
    <mergeCell ref="B12:E12"/>
    <mergeCell ref="F12:G12"/>
    <mergeCell ref="H12:I12"/>
    <mergeCell ref="B9:E9"/>
    <mergeCell ref="F9:G9"/>
    <mergeCell ref="H9:I9"/>
    <mergeCell ref="B10:E10"/>
    <mergeCell ref="F10:G10"/>
    <mergeCell ref="H10:I10"/>
    <mergeCell ref="B8:E8"/>
    <mergeCell ref="F8:G8"/>
    <mergeCell ref="H8:I8"/>
    <mergeCell ref="B2:K2"/>
    <mergeCell ref="C4:K4"/>
    <mergeCell ref="C5:K5"/>
    <mergeCell ref="B7:J7"/>
    <mergeCell ref="D46:G46"/>
    <mergeCell ref="F48:H48"/>
    <mergeCell ref="D24:F24"/>
    <mergeCell ref="H24:I24"/>
    <mergeCell ref="H25:I25"/>
    <mergeCell ref="D25:F25"/>
    <mergeCell ref="B45:M45"/>
    <mergeCell ref="K26:K27"/>
    <mergeCell ref="C34:J34"/>
    <mergeCell ref="I40:J40"/>
    <mergeCell ref="B23:B25"/>
    <mergeCell ref="C23:F23"/>
    <mergeCell ref="H23:J23"/>
    <mergeCell ref="B26:B31"/>
    <mergeCell ref="C26:C27"/>
    <mergeCell ref="D26:G27"/>
  </mergeCells>
  <phoneticPr fontId="1"/>
  <pageMargins left="0.9055118110236221" right="0.31496062992125984" top="0.19685039370078741" bottom="0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【2024改良版】★20231220★ (計算式あり)</vt:lpstr>
      <vt:lpstr>'【2024改良版】★20231220★ (計算式あり)'!Print_Area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</dc:creator>
  <cp:lastModifiedBy>inasaku01</cp:lastModifiedBy>
  <cp:lastPrinted>2024-07-11T04:39:55Z</cp:lastPrinted>
  <dcterms:created xsi:type="dcterms:W3CDTF">2006-02-20T06:47:30Z</dcterms:created>
  <dcterms:modified xsi:type="dcterms:W3CDTF">2024-07-30T05:51:16Z</dcterms:modified>
</cp:coreProperties>
</file>